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LDF\"/>
    </mc:Choice>
  </mc:AlternateContent>
  <xr:revisionPtr revIDLastSave="0" documentId="13_ncr:1_{2FCEDE69-0098-48AC-AD3F-46A90BA8DCF3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G17" i="1"/>
  <c r="F17" i="1"/>
  <c r="D17" i="1"/>
  <c r="C17" i="1"/>
  <c r="C43" i="1" s="1"/>
  <c r="D68" i="1"/>
  <c r="H37" i="1"/>
  <c r="E39" i="1"/>
  <c r="G68" i="1" l="1"/>
  <c r="F68" i="1"/>
  <c r="H78" i="1"/>
  <c r="D43" i="1"/>
  <c r="D73" i="1" s="1"/>
  <c r="E30" i="1"/>
  <c r="E62" i="1"/>
  <c r="E78" i="1"/>
  <c r="H30" i="1"/>
  <c r="C68" i="1"/>
  <c r="C73" i="1" s="1"/>
  <c r="H57" i="1"/>
  <c r="H48" i="1"/>
  <c r="E48" i="1"/>
  <c r="E68" i="1" s="1"/>
  <c r="G43" i="1"/>
  <c r="G73" i="1" s="1"/>
  <c r="F43" i="1"/>
  <c r="H17" i="1"/>
  <c r="E17" i="1"/>
  <c r="F73" i="1" l="1"/>
  <c r="H43" i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<sst xmlns="http://schemas.openxmlformats.org/spreadsheetml/2006/main" count="89" uniqueCount="78">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</sst>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38100</xdr:rowOff>
    </xdr:from>
    <xdr:to>
      <xdr:col>1</xdr:col>
      <xdr:colOff>1405749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C887F9-F96F-4D08-4494-00877D634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6" y="200025"/>
          <a:ext cx="1262873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J71" sqref="J71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4" t="s">
        <v>75</v>
      </c>
      <c r="C2" s="35"/>
      <c r="D2" s="35"/>
      <c r="E2" s="35"/>
      <c r="F2" s="35"/>
      <c r="G2" s="35"/>
      <c r="H2" s="36"/>
    </row>
    <row r="3" spans="2:10" x14ac:dyDescent="0.2">
      <c r="B3" s="37" t="s">
        <v>1</v>
      </c>
      <c r="C3" s="38"/>
      <c r="D3" s="38"/>
      <c r="E3" s="38"/>
      <c r="F3" s="38"/>
      <c r="G3" s="38"/>
      <c r="H3" s="39"/>
    </row>
    <row r="4" spans="2:10" x14ac:dyDescent="0.2">
      <c r="B4" s="40" t="s">
        <v>77</v>
      </c>
      <c r="C4" s="41"/>
      <c r="D4" s="41"/>
      <c r="E4" s="41"/>
      <c r="F4" s="41"/>
      <c r="G4" s="41"/>
      <c r="H4" s="42"/>
    </row>
    <row r="5" spans="2:10" ht="12.75" thickBot="1" x14ac:dyDescent="0.25">
      <c r="B5" s="43" t="s">
        <v>2</v>
      </c>
      <c r="C5" s="44"/>
      <c r="D5" s="44"/>
      <c r="E5" s="44"/>
      <c r="F5" s="44"/>
      <c r="G5" s="44"/>
      <c r="H5" s="45"/>
    </row>
    <row r="6" spans="2:10" ht="12.75" thickBot="1" x14ac:dyDescent="0.25">
      <c r="B6" s="46" t="s">
        <v>3</v>
      </c>
      <c r="C6" s="48" t="s">
        <v>4</v>
      </c>
      <c r="D6" s="49"/>
      <c r="E6" s="49"/>
      <c r="F6" s="49"/>
      <c r="G6" s="50"/>
      <c r="H6" s="51" t="s">
        <v>5</v>
      </c>
    </row>
    <row r="7" spans="2:10" ht="30" customHeight="1" thickBot="1" x14ac:dyDescent="0.25">
      <c r="B7" s="47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2"/>
    </row>
    <row r="8" spans="2:10" ht="15" customHeight="1" x14ac:dyDescent="0.2">
      <c r="B8" s="5"/>
      <c r="C8" s="6"/>
      <c r="D8" s="6"/>
      <c r="E8" s="6"/>
      <c r="F8" s="6"/>
      <c r="G8" s="6"/>
      <c r="H8" s="6"/>
    </row>
    <row r="9" spans="2:10" x14ac:dyDescent="0.2">
      <c r="B9" s="7" t="s">
        <v>11</v>
      </c>
      <c r="C9" s="8"/>
      <c r="D9" s="8"/>
      <c r="E9" s="27"/>
      <c r="F9" s="8"/>
      <c r="G9" s="8"/>
      <c r="H9" s="27"/>
    </row>
    <row r="10" spans="2:10" x14ac:dyDescent="0.2">
      <c r="B10" s="9" t="s">
        <v>12</v>
      </c>
      <c r="C10" s="24">
        <v>1711161781</v>
      </c>
      <c r="D10" s="24">
        <v>48937594.710000001</v>
      </c>
      <c r="E10" s="26">
        <f>SUM(C10:D10)</f>
        <v>1760099375.71</v>
      </c>
      <c r="F10" s="24">
        <v>1760099375.71</v>
      </c>
      <c r="G10" s="24">
        <v>1760099375.71</v>
      </c>
      <c r="H10" s="26">
        <f>SUM(G10-C10)</f>
        <v>48937594.710000038</v>
      </c>
      <c r="J10" s="32"/>
    </row>
    <row r="11" spans="2:10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10" x14ac:dyDescent="0.2">
      <c r="B12" s="9" t="s">
        <v>14</v>
      </c>
      <c r="C12" s="24">
        <v>88009407</v>
      </c>
      <c r="D12" s="24">
        <v>3108222.6799999997</v>
      </c>
      <c r="E12" s="26">
        <f t="shared" si="0"/>
        <v>91117629.680000007</v>
      </c>
      <c r="F12" s="24">
        <v>91122973.349999994</v>
      </c>
      <c r="G12" s="24">
        <v>91122973.349999994</v>
      </c>
      <c r="H12" s="26">
        <f t="shared" si="1"/>
        <v>3113566.349999994</v>
      </c>
    </row>
    <row r="13" spans="2:10" x14ac:dyDescent="0.2">
      <c r="B13" s="9" t="s">
        <v>15</v>
      </c>
      <c r="C13" s="24">
        <v>481898306</v>
      </c>
      <c r="D13" s="24">
        <v>43662940.289999999</v>
      </c>
      <c r="E13" s="26">
        <f t="shared" si="0"/>
        <v>525561246.29000002</v>
      </c>
      <c r="F13" s="24">
        <v>525561246.29000002</v>
      </c>
      <c r="G13" s="24">
        <v>525561246.29000002</v>
      </c>
      <c r="H13" s="26">
        <f t="shared" si="1"/>
        <v>43662940.290000021</v>
      </c>
      <c r="J13" s="32"/>
    </row>
    <row r="14" spans="2:10" x14ac:dyDescent="0.2">
      <c r="B14" s="9" t="s">
        <v>16</v>
      </c>
      <c r="C14" s="24">
        <v>98201211</v>
      </c>
      <c r="D14" s="24">
        <v>5129197.66</v>
      </c>
      <c r="E14" s="26">
        <f t="shared" si="0"/>
        <v>103330408.66</v>
      </c>
      <c r="F14" s="24">
        <v>103330408.66</v>
      </c>
      <c r="G14" s="24">
        <v>103330408.66</v>
      </c>
      <c r="H14" s="26">
        <f t="shared" si="1"/>
        <v>5129197.6599999964</v>
      </c>
    </row>
    <row r="15" spans="2:10" x14ac:dyDescent="0.2">
      <c r="B15" s="9" t="s">
        <v>17</v>
      </c>
      <c r="C15" s="24">
        <v>23362630</v>
      </c>
      <c r="D15" s="24">
        <v>14679130.91</v>
      </c>
      <c r="E15" s="26">
        <f t="shared" si="0"/>
        <v>38041760.909999996</v>
      </c>
      <c r="F15" s="24">
        <v>38041760.909999996</v>
      </c>
      <c r="G15" s="24">
        <v>38041760.909999996</v>
      </c>
      <c r="H15" s="26">
        <f t="shared" si="1"/>
        <v>14679130.909999996</v>
      </c>
    </row>
    <row r="16" spans="2:10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1962827829.5899999</v>
      </c>
      <c r="D17" s="22">
        <f t="shared" ref="D17:G17" si="2">SUM(D19:D29)</f>
        <v>63600563.109999999</v>
      </c>
      <c r="E17" s="26">
        <f t="shared" si="0"/>
        <v>2026428392.6999998</v>
      </c>
      <c r="F17" s="22">
        <f t="shared" si="2"/>
        <v>2033197152.1299999</v>
      </c>
      <c r="G17" s="22">
        <f t="shared" si="2"/>
        <v>2033197152.1299999</v>
      </c>
      <c r="H17" s="26">
        <f t="shared" si="1"/>
        <v>70369322.539999962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1323359955.5699999</v>
      </c>
      <c r="D19" s="25">
        <v>39290271.240000002</v>
      </c>
      <c r="E19" s="28">
        <f>SUM(C19:D19)</f>
        <v>1362650226.8099999</v>
      </c>
      <c r="F19" s="25">
        <v>1362650226.8099999</v>
      </c>
      <c r="G19" s="25">
        <v>1362650226.8099999</v>
      </c>
      <c r="H19" s="28">
        <f>SUM(G19-C19)</f>
        <v>39290271.24000001</v>
      </c>
    </row>
    <row r="20" spans="2:8" x14ac:dyDescent="0.2">
      <c r="B20" s="12" t="s">
        <v>22</v>
      </c>
      <c r="C20" s="25">
        <v>333385405.87</v>
      </c>
      <c r="D20" s="25">
        <v>6116269.4000000004</v>
      </c>
      <c r="E20" s="28">
        <f t="shared" ref="E20:E41" si="3">SUM(C20:D20)</f>
        <v>339501675.26999998</v>
      </c>
      <c r="F20" s="25">
        <v>347233119.72000003</v>
      </c>
      <c r="G20" s="25">
        <v>347233119.72000003</v>
      </c>
      <c r="H20" s="28">
        <f t="shared" ref="H20:H29" si="4">SUM(G20-C20)</f>
        <v>13847713.850000024</v>
      </c>
    </row>
    <row r="21" spans="2:8" x14ac:dyDescent="0.2">
      <c r="B21" s="12" t="s">
        <v>23</v>
      </c>
      <c r="C21" s="25">
        <v>80158499.079999998</v>
      </c>
      <c r="D21" s="25">
        <v>3333961.8699999973</v>
      </c>
      <c r="E21" s="28">
        <f t="shared" si="3"/>
        <v>83492460.949999988</v>
      </c>
      <c r="F21" s="25">
        <v>83492460.950000003</v>
      </c>
      <c r="G21" s="25">
        <v>83492460.950000003</v>
      </c>
      <c r="H21" s="28">
        <f t="shared" si="4"/>
        <v>3333961.8700000048</v>
      </c>
    </row>
    <row r="22" spans="2:8" x14ac:dyDescent="0.2">
      <c r="B22" s="12" t="s">
        <v>24</v>
      </c>
      <c r="C22" s="25" t="s">
        <v>76</v>
      </c>
      <c r="D22" s="25">
        <v>0</v>
      </c>
      <c r="E22" s="28">
        <f t="shared" si="3"/>
        <v>0</v>
      </c>
      <c r="F22" s="25" t="s">
        <v>76</v>
      </c>
      <c r="G22" s="25" t="s">
        <v>76</v>
      </c>
      <c r="H22" s="28">
        <f t="shared" si="4"/>
        <v>0</v>
      </c>
    </row>
    <row r="23" spans="2:8" x14ac:dyDescent="0.2">
      <c r="B23" s="12" t="s">
        <v>25</v>
      </c>
      <c r="C23" s="25" t="s">
        <v>76</v>
      </c>
      <c r="D23" s="25">
        <v>0</v>
      </c>
      <c r="E23" s="28">
        <f t="shared" si="3"/>
        <v>0</v>
      </c>
      <c r="F23" s="25" t="s">
        <v>76</v>
      </c>
      <c r="G23" s="25" t="s">
        <v>76</v>
      </c>
      <c r="H23" s="28">
        <f t="shared" si="4"/>
        <v>0</v>
      </c>
    </row>
    <row r="24" spans="2:8" x14ac:dyDescent="0.2">
      <c r="B24" s="12" t="s">
        <v>26</v>
      </c>
      <c r="C24" s="25">
        <v>41080066.100000001</v>
      </c>
      <c r="D24" s="25">
        <v>0</v>
      </c>
      <c r="E24" s="28">
        <f t="shared" si="3"/>
        <v>41080066.100000001</v>
      </c>
      <c r="F24" s="25">
        <v>33442905.210000001</v>
      </c>
      <c r="G24" s="25">
        <v>33442905.210000001</v>
      </c>
      <c r="H24" s="28">
        <f t="shared" si="4"/>
        <v>-7637160.8900000006</v>
      </c>
    </row>
    <row r="25" spans="2:8" x14ac:dyDescent="0.2">
      <c r="B25" s="12" t="s">
        <v>27</v>
      </c>
      <c r="C25" s="25" t="s">
        <v>76</v>
      </c>
      <c r="D25" s="25">
        <v>0</v>
      </c>
      <c r="E25" s="28">
        <f t="shared" si="3"/>
        <v>0</v>
      </c>
      <c r="F25" s="25" t="s">
        <v>76</v>
      </c>
      <c r="G25" s="25" t="s">
        <v>76</v>
      </c>
      <c r="H25" s="28">
        <f t="shared" si="4"/>
        <v>0</v>
      </c>
    </row>
    <row r="26" spans="2:8" x14ac:dyDescent="0.2">
      <c r="B26" s="12" t="s">
        <v>28</v>
      </c>
      <c r="C26" s="25" t="s">
        <v>76</v>
      </c>
      <c r="D26" s="25">
        <v>0</v>
      </c>
      <c r="E26" s="28">
        <f t="shared" si="3"/>
        <v>0</v>
      </c>
      <c r="F26" s="25" t="s">
        <v>76</v>
      </c>
      <c r="G26" s="25" t="s">
        <v>76</v>
      </c>
      <c r="H26" s="28">
        <f t="shared" si="4"/>
        <v>0</v>
      </c>
    </row>
    <row r="27" spans="2:8" x14ac:dyDescent="0.2">
      <c r="B27" s="12" t="s">
        <v>29</v>
      </c>
      <c r="C27" s="25">
        <v>42859217.82</v>
      </c>
      <c r="D27" s="25">
        <v>0</v>
      </c>
      <c r="E27" s="28">
        <f t="shared" si="3"/>
        <v>42859217.82</v>
      </c>
      <c r="F27" s="25">
        <v>47280399.369999997</v>
      </c>
      <c r="G27" s="25">
        <v>47280399.369999997</v>
      </c>
      <c r="H27" s="28">
        <f t="shared" si="4"/>
        <v>4421181.549999997</v>
      </c>
    </row>
    <row r="28" spans="2:8" x14ac:dyDescent="0.2">
      <c r="B28" s="12" t="s">
        <v>30</v>
      </c>
      <c r="C28" s="25">
        <v>141984685.15000001</v>
      </c>
      <c r="D28" s="25">
        <v>14860060.6</v>
      </c>
      <c r="E28" s="28">
        <f t="shared" si="3"/>
        <v>156844745.75</v>
      </c>
      <c r="F28" s="25">
        <v>156434354.49000001</v>
      </c>
      <c r="G28" s="25">
        <v>156434354.49000001</v>
      </c>
      <c r="H28" s="28">
        <f t="shared" si="4"/>
        <v>14449669.340000004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2663685.58</v>
      </c>
      <c r="G29" s="25">
        <v>2663685.58</v>
      </c>
      <c r="H29" s="28">
        <f t="shared" si="4"/>
        <v>2663685.58</v>
      </c>
    </row>
    <row r="30" spans="2:8" ht="24.75" customHeight="1" x14ac:dyDescent="0.2">
      <c r="B30" s="10" t="s">
        <v>32</v>
      </c>
      <c r="C30" s="22">
        <f>SUM(C31:C35)</f>
        <v>37194474.189999998</v>
      </c>
      <c r="D30" s="22">
        <f t="shared" ref="D30:G30" si="5">SUM(D31:D35)</f>
        <v>0</v>
      </c>
      <c r="E30" s="26">
        <f t="shared" si="3"/>
        <v>37194474.189999998</v>
      </c>
      <c r="F30" s="22">
        <f t="shared" si="5"/>
        <v>30661880.919999998</v>
      </c>
      <c r="G30" s="22">
        <f t="shared" si="5"/>
        <v>30661880.919999998</v>
      </c>
      <c r="H30" s="26">
        <f>SUM(H31:H35)</f>
        <v>-6532593.2699999996</v>
      </c>
    </row>
    <row r="31" spans="2:8" x14ac:dyDescent="0.2">
      <c r="B31" s="13" t="s">
        <v>33</v>
      </c>
      <c r="C31" s="25">
        <v>30576.22</v>
      </c>
      <c r="D31" s="25">
        <v>0</v>
      </c>
      <c r="E31" s="28">
        <f t="shared" si="3"/>
        <v>30576.22</v>
      </c>
      <c r="F31" s="25">
        <v>8275.6200000000008</v>
      </c>
      <c r="G31" s="25">
        <v>8275.6200000000008</v>
      </c>
      <c r="H31" s="28">
        <f>SUM(G31-C31)</f>
        <v>-22300.6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5447626.1699999999</v>
      </c>
      <c r="G32" s="25">
        <v>5447626.1699999999</v>
      </c>
      <c r="H32" s="28">
        <f t="shared" ref="H32:H35" si="6">SUM(G32-C32)</f>
        <v>5447626.1699999999</v>
      </c>
    </row>
    <row r="33" spans="2:8" x14ac:dyDescent="0.2">
      <c r="B33" s="13" t="s">
        <v>35</v>
      </c>
      <c r="C33" s="25">
        <v>37163897.969999999</v>
      </c>
      <c r="D33" s="25">
        <v>0</v>
      </c>
      <c r="E33" s="28">
        <f t="shared" si="3"/>
        <v>37163897.969999999</v>
      </c>
      <c r="F33" s="25">
        <v>25205979.129999999</v>
      </c>
      <c r="G33" s="25">
        <v>25205979.129999999</v>
      </c>
      <c r="H33" s="28">
        <f t="shared" si="6"/>
        <v>-11957918.84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0</v>
      </c>
      <c r="D36" s="24">
        <v>0</v>
      </c>
      <c r="E36" s="28">
        <f t="shared" si="3"/>
        <v>0</v>
      </c>
      <c r="F36" s="24">
        <v>0</v>
      </c>
      <c r="G36" s="24">
        <v>0</v>
      </c>
      <c r="H36" s="26">
        <f t="shared" ref="H36:H41" si="7">SUM(G36-C36)</f>
        <v>0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3">
        <f>SUM(C10:C17,C30,C36,C37,C39)</f>
        <v>4402655638.7799997</v>
      </c>
      <c r="D43" s="53">
        <f t="shared" ref="D43:H43" si="10">SUM(D10:D17,D30,D36,D37,D39)</f>
        <v>179117649.36000001</v>
      </c>
      <c r="E43" s="33">
        <f t="shared" si="10"/>
        <v>4581773288.1399994</v>
      </c>
      <c r="F43" s="53">
        <f t="shared" si="10"/>
        <v>4582014797.9699993</v>
      </c>
      <c r="G43" s="53">
        <f t="shared" si="10"/>
        <v>4582014797.9699993</v>
      </c>
      <c r="H43" s="33">
        <f t="shared" si="10"/>
        <v>179359159.19</v>
      </c>
    </row>
    <row r="44" spans="2:8" x14ac:dyDescent="0.2">
      <c r="B44" s="7" t="s">
        <v>45</v>
      </c>
      <c r="C44" s="53"/>
      <c r="D44" s="53"/>
      <c r="E44" s="33"/>
      <c r="F44" s="53"/>
      <c r="G44" s="53"/>
      <c r="H44" s="33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974211762</v>
      </c>
      <c r="D48" s="22">
        <f t="shared" ref="D48:G48" si="11">SUM(D49:D56)</f>
        <v>-8991949.6500000004</v>
      </c>
      <c r="E48" s="26">
        <f>SUM(E49:E56)</f>
        <v>965219812.35000002</v>
      </c>
      <c r="F48" s="22">
        <f t="shared" si="11"/>
        <v>965219812.35000002</v>
      </c>
      <c r="G48" s="22">
        <f t="shared" si="11"/>
        <v>965219812.35000002</v>
      </c>
      <c r="H48" s="26">
        <f>SUM(H49:H56)</f>
        <v>-8991949.6499999613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111783897</v>
      </c>
      <c r="D51" s="25">
        <v>-7686745.8600000003</v>
      </c>
      <c r="E51" s="28">
        <f t="shared" si="12"/>
        <v>104097151.14</v>
      </c>
      <c r="F51" s="25">
        <v>104097151.14</v>
      </c>
      <c r="G51" s="25">
        <v>104097151.14</v>
      </c>
      <c r="H51" s="28">
        <f t="shared" si="13"/>
        <v>-7686745.8599999994</v>
      </c>
    </row>
    <row r="52" spans="2:8" ht="36" x14ac:dyDescent="0.2">
      <c r="B52" s="10" t="s">
        <v>52</v>
      </c>
      <c r="C52" s="25">
        <v>862427865</v>
      </c>
      <c r="D52" s="25">
        <v>-1305203.79</v>
      </c>
      <c r="E52" s="28">
        <f t="shared" si="12"/>
        <v>861122661.21000004</v>
      </c>
      <c r="F52" s="25">
        <v>861122661.21000004</v>
      </c>
      <c r="G52" s="25">
        <v>861122661.21000004</v>
      </c>
      <c r="H52" s="28">
        <f t="shared" si="13"/>
        <v>-1305203.7899999619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278223288.06999999</v>
      </c>
      <c r="D57" s="22">
        <f t="shared" ref="D57:G57" si="14">SUM(D58:D61)</f>
        <v>41139624.269999996</v>
      </c>
      <c r="E57" s="26">
        <f t="shared" si="14"/>
        <v>319362912.33999997</v>
      </c>
      <c r="F57" s="22">
        <f t="shared" si="14"/>
        <v>319421618.36000001</v>
      </c>
      <c r="G57" s="22">
        <f t="shared" si="14"/>
        <v>319421618.36000001</v>
      </c>
      <c r="H57" s="26">
        <f>SUM(H58:H61)</f>
        <v>41198330.290000021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278223288.06999999</v>
      </c>
      <c r="D61" s="25">
        <v>41139624.269999996</v>
      </c>
      <c r="E61" s="28">
        <f t="shared" si="15"/>
        <v>319362912.33999997</v>
      </c>
      <c r="F61" s="25">
        <v>319421618.36000001</v>
      </c>
      <c r="G61" s="25">
        <v>319421618.36000001</v>
      </c>
      <c r="H61" s="28">
        <f t="shared" si="16"/>
        <v>41198330.290000021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21485794</v>
      </c>
      <c r="D65" s="24">
        <v>45208093.489999995</v>
      </c>
      <c r="E65" s="26">
        <f>SUM(D65,C65)</f>
        <v>66693887.489999995</v>
      </c>
      <c r="F65" s="24">
        <v>66693887.490000002</v>
      </c>
      <c r="G65" s="24">
        <v>66693887.490000002</v>
      </c>
      <c r="H65" s="26">
        <f>SUM(G65-C65)</f>
        <v>45208093.490000002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1273920844.0699999</v>
      </c>
      <c r="D68" s="22">
        <f t="shared" ref="D68:G68" si="18">SUM(D48,D57,D62,D65,D66)</f>
        <v>77355768.109999985</v>
      </c>
      <c r="E68" s="26">
        <f t="shared" si="18"/>
        <v>1351276612.1800001</v>
      </c>
      <c r="F68" s="22">
        <f t="shared" si="18"/>
        <v>1351335318.2</v>
      </c>
      <c r="G68" s="22">
        <f t="shared" si="18"/>
        <v>1351335318.2</v>
      </c>
      <c r="H68" s="26">
        <f>SUM(H48,H57,H62,H65,H66)</f>
        <v>77414474.130000055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5676576482.8499994</v>
      </c>
      <c r="D73" s="22">
        <f t="shared" ref="D73:G73" si="21">SUM(D43,D68,D70)</f>
        <v>256473417.47</v>
      </c>
      <c r="E73" s="26">
        <f t="shared" si="21"/>
        <v>5933049900.3199997</v>
      </c>
      <c r="F73" s="22">
        <f t="shared" si="21"/>
        <v>5933350116.1699991</v>
      </c>
      <c r="G73" s="22">
        <f t="shared" si="21"/>
        <v>5933350116.1699991</v>
      </c>
      <c r="H73" s="26">
        <f>SUM(H43,H68,H70)</f>
        <v>256773633.32000005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2024-04-23T15:21:24Z</cp:lastPrinted>
  <dcterms:created xsi:type="dcterms:W3CDTF">2020-01-08T20:55:35Z</dcterms:created>
  <dcterms:modified xsi:type="dcterms:W3CDTF">2025-01-27T17:50:36Z</dcterms:modified>
</cp:coreProperties>
</file>